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930"/>
  </bookViews>
  <sheets>
    <sheet name="Sheet1" sheetId="1" r:id="rId1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<sst xmlns="http://schemas.openxmlformats.org/spreadsheetml/2006/main" count="330" uniqueCount="152">
  <si>
    <t>来宾市2018年中小学教师公开招聘通过资格审查进入面试人选名单</t>
  </si>
  <si>
    <t>序号</t>
  </si>
  <si>
    <t>姓名</t>
  </si>
  <si>
    <t>性别</t>
  </si>
  <si>
    <t>民族</t>
  </si>
  <si>
    <t>准考证号</t>
  </si>
  <si>
    <t>报考单位</t>
  </si>
  <si>
    <t>报考岗位</t>
  </si>
  <si>
    <t>面试岗位最低分数（含照顾加分）</t>
  </si>
  <si>
    <t>黄日丽</t>
  </si>
  <si>
    <t>女</t>
  </si>
  <si>
    <t>壮族</t>
  </si>
  <si>
    <t>451300102522</t>
  </si>
  <si>
    <t>金秀县民族高中</t>
  </si>
  <si>
    <t>语文教师（专技十三级）</t>
  </si>
  <si>
    <t>韦华剑</t>
  </si>
  <si>
    <t>男</t>
  </si>
  <si>
    <t>451300103929</t>
  </si>
  <si>
    <t>数学教师（专技十三级）</t>
  </si>
  <si>
    <t>黄赵菊</t>
  </si>
  <si>
    <t>瑶族</t>
  </si>
  <si>
    <t>451300103330</t>
  </si>
  <si>
    <t>英语教师（专技十三级）</t>
  </si>
  <si>
    <t>张怡琳</t>
  </si>
  <si>
    <t>451300100730</t>
  </si>
  <si>
    <t>何丽霜</t>
  </si>
  <si>
    <t>汉族</t>
  </si>
  <si>
    <t>451300101418</t>
  </si>
  <si>
    <t>化学教师（专技十三级）</t>
  </si>
  <si>
    <t>农柳雪</t>
  </si>
  <si>
    <t>451300103222</t>
  </si>
  <si>
    <t>生物教师（专技十三级）</t>
  </si>
  <si>
    <t>梁晓群</t>
  </si>
  <si>
    <t>451300102122</t>
  </si>
  <si>
    <t>体育教师（专技十三级）</t>
  </si>
  <si>
    <t>韦婷婷</t>
  </si>
  <si>
    <t>451300103412</t>
  </si>
  <si>
    <t>音乐教师（专技十三级）</t>
  </si>
  <si>
    <t>韦建宗</t>
  </si>
  <si>
    <t>451300103721</t>
  </si>
  <si>
    <t>卢妙屏</t>
  </si>
  <si>
    <t>451300102512</t>
  </si>
  <si>
    <t>信息技术教师（专技十三级）</t>
  </si>
  <si>
    <t>李娟</t>
  </si>
  <si>
    <t>451300101907</t>
  </si>
  <si>
    <t>金秀县民族中学</t>
  </si>
  <si>
    <t>思想政治教师（专技十三级）</t>
  </si>
  <si>
    <t>梁柳琳</t>
  </si>
  <si>
    <t>451300100222</t>
  </si>
  <si>
    <t>梁远桓</t>
  </si>
  <si>
    <t>金秀县桐木中学</t>
  </si>
  <si>
    <t>谢赛飞</t>
  </si>
  <si>
    <t>李华娟</t>
  </si>
  <si>
    <t>金秀县忠良中学</t>
  </si>
  <si>
    <t>陆桂仙</t>
  </si>
  <si>
    <t>张华娟</t>
  </si>
  <si>
    <t>451300102807</t>
  </si>
  <si>
    <t>金秀县民族小学</t>
  </si>
  <si>
    <t>黄秋娴</t>
  </si>
  <si>
    <t>451300100607</t>
  </si>
  <si>
    <t>赵雯双</t>
  </si>
  <si>
    <t>金秀县桐木中心校</t>
  </si>
  <si>
    <t>梁万喜</t>
  </si>
  <si>
    <t>江慧君</t>
  </si>
  <si>
    <t>廖芳</t>
  </si>
  <si>
    <t>陆虹艳</t>
  </si>
  <si>
    <t>韦红芳</t>
  </si>
  <si>
    <t>韦艳婷</t>
  </si>
  <si>
    <t>韦玉琴</t>
  </si>
  <si>
    <t>姚思羽</t>
  </si>
  <si>
    <t>黄纯</t>
  </si>
  <si>
    <t>李若铭</t>
  </si>
  <si>
    <t>梁嘉吉</t>
  </si>
  <si>
    <t>蒙新武</t>
  </si>
  <si>
    <t>谭碧丽</t>
  </si>
  <si>
    <t>黎宁燕</t>
  </si>
  <si>
    <t>李维珍</t>
  </si>
  <si>
    <t>蒙玲华</t>
  </si>
  <si>
    <t>黄美琼</t>
  </si>
  <si>
    <t>金秀县三角中心校</t>
  </si>
  <si>
    <t>潘金柳</t>
  </si>
  <si>
    <t>陶建波</t>
  </si>
  <si>
    <t>金秀县金秀镇中心校</t>
  </si>
  <si>
    <t>李幸泉</t>
  </si>
  <si>
    <t>美术教师（专技十三级）</t>
  </si>
  <si>
    <t>李竺穗</t>
  </si>
  <si>
    <t>左凤丹</t>
  </si>
  <si>
    <t>金秀县忠良中心校三合教学点</t>
    <phoneticPr fontId="8" type="noConversion"/>
  </si>
  <si>
    <t>卢秀芬</t>
  </si>
  <si>
    <t>金秀县忠良中心校更范教学点</t>
  </si>
  <si>
    <t>尹恒</t>
  </si>
  <si>
    <t>金秀县罗香中心校</t>
  </si>
  <si>
    <t>覃贤丽</t>
  </si>
  <si>
    <t>金秀县大樟中心校</t>
  </si>
  <si>
    <t>135</t>
  </si>
  <si>
    <t>113.5</t>
  </si>
  <si>
    <t>116</t>
  </si>
  <si>
    <t>100</t>
  </si>
  <si>
    <t>134.5</t>
  </si>
  <si>
    <t>118</t>
  </si>
  <si>
    <t>136</t>
  </si>
  <si>
    <t>132</t>
  </si>
  <si>
    <t>128</t>
  </si>
  <si>
    <t>免笔试</t>
    <phoneticPr fontId="16" type="noConversion"/>
  </si>
  <si>
    <t>119</t>
  </si>
  <si>
    <t>117</t>
  </si>
  <si>
    <t>1</t>
    <phoneticPr fontId="7" type="noConversion"/>
  </si>
  <si>
    <t>2</t>
    <phoneticPr fontId="7" type="noConversion"/>
  </si>
  <si>
    <t>3</t>
    <phoneticPr fontId="7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</si>
  <si>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</si>
  <si>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</si>
  <si>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</si>
  <si>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</si>
  <si>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</si>
  <si>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</si>
  <si>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</si>
  <si>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</si>
  <si>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</si>
  <si>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</si>
  <si>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</si>
  <si>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</si>
  <si>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</si>
  <si>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</si>
  <si>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</si>
  <si>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</si>
  <si>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</si>
  <si>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</si>
  <si>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</si>
  <si>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</si>
  <si>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</si>
  <si>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</si>
  <si>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</si>
  <si>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</si>
  <si>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</si>
  <si>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</si>
  <si>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</si>
  <si>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</si>
  <si>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</si>
  <si>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</si>
  <si>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</si>
  <si>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</si>
  <si>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</si>
  <si>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</si>
  <si>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</si>
  <si>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</si>
  <si>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</si>
  <si>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</si>
  <si>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</si>
  <si>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</si>
  <si>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</si>
  <si>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r>
      <t xml:space="preserve">招聘 </t>
    </r>
    <r>
      <rPr>
        <b/>
        <sz val="10"/>
        <color indexed="8"/>
        <rFont val="宋体"/>
        <family val="3"/>
        <charset val="134"/>
      </rPr>
      <t xml:space="preserve">  </t>
    </r>
    <r>
      <rPr>
        <b/>
        <sz val="10"/>
        <color indexed="8"/>
        <rFont val="宋体"/>
        <charset val="134"/>
      </rPr>
      <t>人数</t>
    </r>
    <phoneticPr fontId="7" type="noConversion"/>
  </si>
  <si>
    <r>
      <t xml:space="preserve">报考岗位 </t>
    </r>
    <r>
      <rPr>
        <b/>
        <sz val="10"/>
        <color indexed="8"/>
        <rFont val="宋体"/>
        <family val="3"/>
        <charset val="134"/>
      </rPr>
      <t xml:space="preserve">   </t>
    </r>
    <r>
      <rPr>
        <b/>
        <sz val="10"/>
        <color indexed="8"/>
        <rFont val="宋体"/>
        <charset val="134"/>
      </rPr>
      <t>代码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</si>
</sst>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7" x14ac:knownFonts="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6"/>
      <color indexed="8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3"/>
  <sheetViews>
    <sheetView tabSelected="1" workbookViewId="0">
      <selection activeCell="F6" sqref="F6"/>
    </sheetView>
  </sheetViews>
  <sheetFormatPr defaultColWidth="9" defaultRowHeight="12" customHeight="1" x14ac:dyDescent="0.15"/>
  <cols>
    <col min="1" max="1" width="4.125" style="3" customWidth="1"/>
    <col min="2" max="2" width="6.375" style="3" customWidth="1"/>
    <col min="3" max="3" width="4.125" style="3" customWidth="1"/>
    <col min="4" max="4" width="4.75" style="3" customWidth="1"/>
    <col min="5" max="5" width="11.875" style="3" customWidth="1"/>
    <col min="6" max="6" width="16" style="3" customWidth="1"/>
    <col min="7" max="7" width="19.25" style="4" customWidth="1"/>
    <col min="8" max="8" width="10.375" style="5" customWidth="1"/>
    <col min="9" max="9" width="10.25" style="3" customWidth="1"/>
    <col min="10" max="10" width="6.25" style="3" customWidth="1"/>
    <col min="11" max="250" width="9" style="1" customWidth="1"/>
    <col min="251" max="16384" width="9" style="2"/>
  </cols>
  <sheetData>
    <row r="1" spans="1:10" ht="40.5" customHeight="1" x14ac:dyDescent="0.15">
      <c r="A1" s="22" t="s">
        <v>0</v>
      </c>
      <c r="B1" s="22"/>
      <c r="C1" s="22"/>
      <c r="D1" s="22"/>
      <c r="E1" s="22"/>
      <c r="F1" s="22"/>
      <c r="G1" s="23"/>
      <c r="H1" s="23"/>
      <c r="I1" s="22"/>
      <c r="J1" s="22"/>
    </row>
    <row r="2" spans="1:10" ht="37.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21" t="s">
        <v>7</v>
      </c>
      <c r="H2" s="21" t="s">
        <v>151</v>
      </c>
      <c r="I2" s="9" t="s">
        <v>8</v>
      </c>
      <c r="J2" s="13" t="s">
        <v>150</v>
      </c>
    </row>
    <row r="3" spans="1:10" ht="27.75" customHeight="1" x14ac:dyDescent="0.15">
      <c r="A3" s="20" t="s">
        <v>106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2" t="str">
        <f>"4513240001"</f>
        <v>4513240001</v>
      </c>
      <c r="I3" s="16" t="s">
        <v>94</v>
      </c>
      <c r="J3" s="18">
        <v>1</v>
      </c>
    </row>
    <row r="4" spans="1:10" ht="27.75" customHeight="1" x14ac:dyDescent="0.15">
      <c r="A4" s="20" t="s">
        <v>107</v>
      </c>
      <c r="B4" s="11" t="s">
        <v>15</v>
      </c>
      <c r="C4" s="11" t="s">
        <v>16</v>
      </c>
      <c r="D4" s="11" t="s">
        <v>11</v>
      </c>
      <c r="E4" s="11" t="s">
        <v>17</v>
      </c>
      <c r="F4" s="11" t="s">
        <v>13</v>
      </c>
      <c r="G4" s="12" t="s">
        <v>18</v>
      </c>
      <c r="H4" s="12" t="str">
        <f>"4513240002"</f>
        <v>4513240002</v>
      </c>
      <c r="I4" s="16" t="s">
        <v>95</v>
      </c>
      <c r="J4" s="18">
        <v>1</v>
      </c>
    </row>
    <row r="5" spans="1:10" ht="27.75" customHeight="1" x14ac:dyDescent="0.15">
      <c r="A5" s="20" t="s">
        <v>108</v>
      </c>
      <c r="B5" s="11" t="s">
        <v>19</v>
      </c>
      <c r="C5" s="11" t="s">
        <v>10</v>
      </c>
      <c r="D5" s="11" t="s">
        <v>20</v>
      </c>
      <c r="E5" s="11" t="s">
        <v>21</v>
      </c>
      <c r="F5" s="11" t="s">
        <v>13</v>
      </c>
      <c r="G5" s="12" t="s">
        <v>22</v>
      </c>
      <c r="H5" s="12" t="str">
        <f>"4513240003"</f>
        <v>4513240003</v>
      </c>
      <c r="I5" s="29" t="s">
        <v>94</v>
      </c>
      <c r="J5" s="24">
        <v>2</v>
      </c>
    </row>
    <row r="6" spans="1:10" ht="27.75" customHeight="1" x14ac:dyDescent="0.15">
      <c r="A6" s="20" t="s">
        <v>109</v>
      </c>
      <c r="B6" s="11" t="s">
        <v>23</v>
      </c>
      <c r="C6" s="11" t="s">
        <v>10</v>
      </c>
      <c r="D6" s="11" t="s">
        <v>20</v>
      </c>
      <c r="E6" s="11" t="s">
        <v>24</v>
      </c>
      <c r="F6" s="11" t="s">
        <v>13</v>
      </c>
      <c r="G6" s="12" t="s">
        <v>22</v>
      </c>
      <c r="H6" s="12" t="str">
        <f>"4513240003"</f>
        <v>4513240003</v>
      </c>
      <c r="I6" s="30"/>
      <c r="J6" s="25"/>
    </row>
    <row r="7" spans="1:10" ht="27.75" customHeight="1" x14ac:dyDescent="0.15">
      <c r="A7" s="20" t="s">
        <v>110</v>
      </c>
      <c r="B7" s="11" t="s">
        <v>25</v>
      </c>
      <c r="C7" s="11" t="s">
        <v>10</v>
      </c>
      <c r="D7" s="11" t="s">
        <v>26</v>
      </c>
      <c r="E7" s="11" t="s">
        <v>27</v>
      </c>
      <c r="F7" s="11" t="s">
        <v>13</v>
      </c>
      <c r="G7" s="12" t="s">
        <v>28</v>
      </c>
      <c r="H7" s="12" t="str">
        <f>"4513240005"</f>
        <v>4513240005</v>
      </c>
      <c r="I7" s="16" t="s">
        <v>96</v>
      </c>
      <c r="J7" s="18">
        <v>1</v>
      </c>
    </row>
    <row r="8" spans="1:10" ht="27.75" customHeight="1" x14ac:dyDescent="0.15">
      <c r="A8" s="20" t="s">
        <v>111</v>
      </c>
      <c r="B8" s="11" t="s">
        <v>29</v>
      </c>
      <c r="C8" s="11" t="s">
        <v>10</v>
      </c>
      <c r="D8" s="11" t="s">
        <v>11</v>
      </c>
      <c r="E8" s="11" t="s">
        <v>30</v>
      </c>
      <c r="F8" s="11" t="s">
        <v>13</v>
      </c>
      <c r="G8" s="12" t="s">
        <v>31</v>
      </c>
      <c r="H8" s="12" t="str">
        <f>"4513240006"</f>
        <v>4513240006</v>
      </c>
      <c r="I8" s="16" t="s">
        <v>97</v>
      </c>
      <c r="J8" s="18">
        <v>1</v>
      </c>
    </row>
    <row r="9" spans="1:10" ht="27.75" customHeight="1" x14ac:dyDescent="0.15">
      <c r="A9" s="20" t="s">
        <v>112</v>
      </c>
      <c r="B9" s="11" t="s">
        <v>32</v>
      </c>
      <c r="C9" s="11" t="s">
        <v>16</v>
      </c>
      <c r="D9" s="11" t="s">
        <v>11</v>
      </c>
      <c r="E9" s="11" t="s">
        <v>33</v>
      </c>
      <c r="F9" s="11" t="s">
        <v>13</v>
      </c>
      <c r="G9" s="12" t="s">
        <v>34</v>
      </c>
      <c r="H9" s="12" t="str">
        <f>"4513240010"</f>
        <v>4513240010</v>
      </c>
      <c r="I9" s="16" t="s">
        <v>98</v>
      </c>
      <c r="J9" s="18">
        <v>1</v>
      </c>
    </row>
    <row r="10" spans="1:10" ht="27.75" customHeight="1" x14ac:dyDescent="0.15">
      <c r="A10" s="20" t="s">
        <v>113</v>
      </c>
      <c r="B10" s="11" t="s">
        <v>35</v>
      </c>
      <c r="C10" s="11" t="s">
        <v>10</v>
      </c>
      <c r="D10" s="11" t="s">
        <v>11</v>
      </c>
      <c r="E10" s="11" t="s">
        <v>36</v>
      </c>
      <c r="F10" s="11" t="s">
        <v>13</v>
      </c>
      <c r="G10" s="12" t="s">
        <v>37</v>
      </c>
      <c r="H10" s="12" t="str">
        <f>"4513240011"</f>
        <v>4513240011</v>
      </c>
      <c r="I10" s="29" t="s">
        <v>99</v>
      </c>
      <c r="J10" s="24">
        <v>1</v>
      </c>
    </row>
    <row r="11" spans="1:10" ht="27.75" customHeight="1" x14ac:dyDescent="0.15">
      <c r="A11" s="20" t="s">
        <v>114</v>
      </c>
      <c r="B11" s="11" t="s">
        <v>38</v>
      </c>
      <c r="C11" s="11" t="s">
        <v>16</v>
      </c>
      <c r="D11" s="11" t="s">
        <v>11</v>
      </c>
      <c r="E11" s="11" t="s">
        <v>39</v>
      </c>
      <c r="F11" s="11" t="s">
        <v>13</v>
      </c>
      <c r="G11" s="12" t="s">
        <v>37</v>
      </c>
      <c r="H11" s="12" t="str">
        <f>"4513240011"</f>
        <v>4513240011</v>
      </c>
      <c r="I11" s="30"/>
      <c r="J11" s="25"/>
    </row>
    <row r="12" spans="1:10" ht="27.75" customHeight="1" x14ac:dyDescent="0.15">
      <c r="A12" s="20" t="s">
        <v>115</v>
      </c>
      <c r="B12" s="11" t="s">
        <v>40</v>
      </c>
      <c r="C12" s="11" t="s">
        <v>10</v>
      </c>
      <c r="D12" s="11" t="s">
        <v>11</v>
      </c>
      <c r="E12" s="11" t="s">
        <v>41</v>
      </c>
      <c r="F12" s="11" t="s">
        <v>13</v>
      </c>
      <c r="G12" s="10" t="s">
        <v>42</v>
      </c>
      <c r="H12" s="12" t="str">
        <f>"4513240012"</f>
        <v>4513240012</v>
      </c>
      <c r="I12" s="16" t="s">
        <v>100</v>
      </c>
      <c r="J12" s="18">
        <v>1</v>
      </c>
    </row>
    <row r="13" spans="1:10" ht="27.75" customHeight="1" x14ac:dyDescent="0.15">
      <c r="A13" s="20" t="s">
        <v>116</v>
      </c>
      <c r="B13" s="11" t="s">
        <v>43</v>
      </c>
      <c r="C13" s="11" t="s">
        <v>10</v>
      </c>
      <c r="D13" s="11" t="s">
        <v>11</v>
      </c>
      <c r="E13" s="11" t="s">
        <v>44</v>
      </c>
      <c r="F13" s="11" t="s">
        <v>45</v>
      </c>
      <c r="G13" s="10" t="s">
        <v>46</v>
      </c>
      <c r="H13" s="12" t="str">
        <f>"4513240018"</f>
        <v>4513240018</v>
      </c>
      <c r="I13" s="16" t="s">
        <v>101</v>
      </c>
      <c r="J13" s="18">
        <v>1</v>
      </c>
    </row>
    <row r="14" spans="1:10" ht="27.75" customHeight="1" x14ac:dyDescent="0.15">
      <c r="A14" s="20" t="s">
        <v>117</v>
      </c>
      <c r="B14" s="11" t="s">
        <v>47</v>
      </c>
      <c r="C14" s="11" t="s">
        <v>10</v>
      </c>
      <c r="D14" s="11" t="s">
        <v>11</v>
      </c>
      <c r="E14" s="11" t="s">
        <v>48</v>
      </c>
      <c r="F14" s="11" t="s">
        <v>45</v>
      </c>
      <c r="G14" s="12" t="s">
        <v>14</v>
      </c>
      <c r="H14" s="12" t="str">
        <f>"4513240020"</f>
        <v>4513240020</v>
      </c>
      <c r="I14" s="16" t="s">
        <v>102</v>
      </c>
      <c r="J14" s="18">
        <v>1</v>
      </c>
    </row>
    <row r="15" spans="1:10" ht="27.75" customHeight="1" x14ac:dyDescent="0.15">
      <c r="A15" s="20" t="s">
        <v>118</v>
      </c>
      <c r="B15" s="12" t="s">
        <v>49</v>
      </c>
      <c r="C15" s="12" t="s">
        <v>10</v>
      </c>
      <c r="D15" s="12" t="s">
        <v>26</v>
      </c>
      <c r="E15" s="14"/>
      <c r="F15" s="15" t="s">
        <v>50</v>
      </c>
      <c r="G15" s="12" t="s">
        <v>22</v>
      </c>
      <c r="H15" s="12" t="str">
        <f>"4513240023"</f>
        <v>4513240023</v>
      </c>
      <c r="I15" s="31" t="s">
        <v>103</v>
      </c>
      <c r="J15" s="24">
        <v>2</v>
      </c>
    </row>
    <row r="16" spans="1:10" ht="27.75" customHeight="1" x14ac:dyDescent="0.15">
      <c r="A16" s="20" t="s">
        <v>119</v>
      </c>
      <c r="B16" s="12" t="s">
        <v>51</v>
      </c>
      <c r="C16" s="12" t="s">
        <v>10</v>
      </c>
      <c r="D16" s="12" t="s">
        <v>26</v>
      </c>
      <c r="E16" s="14"/>
      <c r="F16" s="15" t="s">
        <v>50</v>
      </c>
      <c r="G16" s="12" t="s">
        <v>22</v>
      </c>
      <c r="H16" s="12" t="str">
        <f>"4513240023"</f>
        <v>4513240023</v>
      </c>
      <c r="I16" s="32"/>
      <c r="J16" s="25"/>
    </row>
    <row r="17" spans="1:10" s="1" customFormat="1" ht="27.75" customHeight="1" x14ac:dyDescent="0.15">
      <c r="A17" s="20" t="s">
        <v>120</v>
      </c>
      <c r="B17" s="12" t="s">
        <v>52</v>
      </c>
      <c r="C17" s="12" t="s">
        <v>10</v>
      </c>
      <c r="D17" s="12" t="s">
        <v>11</v>
      </c>
      <c r="E17" s="16"/>
      <c r="F17" s="15" t="s">
        <v>53</v>
      </c>
      <c r="G17" s="10" t="s">
        <v>42</v>
      </c>
      <c r="H17" s="12" t="str">
        <f>"4513240025"</f>
        <v>4513240025</v>
      </c>
      <c r="I17" s="14" t="s">
        <v>103</v>
      </c>
      <c r="J17" s="19">
        <v>1</v>
      </c>
    </row>
    <row r="18" spans="1:10" s="1" customFormat="1" ht="27.75" customHeight="1" x14ac:dyDescent="0.15">
      <c r="A18" s="20" t="s">
        <v>121</v>
      </c>
      <c r="B18" s="12" t="s">
        <v>54</v>
      </c>
      <c r="C18" s="12" t="s">
        <v>10</v>
      </c>
      <c r="D18" s="12" t="s">
        <v>11</v>
      </c>
      <c r="E18" s="16"/>
      <c r="F18" s="15" t="s">
        <v>53</v>
      </c>
      <c r="G18" s="12" t="s">
        <v>22</v>
      </c>
      <c r="H18" s="12" t="str">
        <f>"4513240027"</f>
        <v>4513240027</v>
      </c>
      <c r="I18" s="14" t="s">
        <v>103</v>
      </c>
      <c r="J18" s="17">
        <v>1</v>
      </c>
    </row>
    <row r="19" spans="1:10" s="1" customFormat="1" ht="27.75" customHeight="1" x14ac:dyDescent="0.15">
      <c r="A19" s="20" t="s">
        <v>122</v>
      </c>
      <c r="B19" s="11" t="s">
        <v>55</v>
      </c>
      <c r="C19" s="11" t="s">
        <v>10</v>
      </c>
      <c r="D19" s="11" t="s">
        <v>11</v>
      </c>
      <c r="E19" s="11" t="s">
        <v>56</v>
      </c>
      <c r="F19" s="11" t="s">
        <v>57</v>
      </c>
      <c r="G19" s="12" t="s">
        <v>34</v>
      </c>
      <c r="H19" s="12" t="str">
        <f>"4513240029"</f>
        <v>4513240029</v>
      </c>
      <c r="I19" s="16" t="s">
        <v>104</v>
      </c>
      <c r="J19" s="26">
        <v>1</v>
      </c>
    </row>
    <row r="20" spans="1:10" s="1" customFormat="1" ht="27.75" customHeight="1" x14ac:dyDescent="0.15">
      <c r="A20" s="20" t="s">
        <v>123</v>
      </c>
      <c r="B20" s="11" t="s">
        <v>58</v>
      </c>
      <c r="C20" s="11" t="s">
        <v>10</v>
      </c>
      <c r="D20" s="11" t="s">
        <v>11</v>
      </c>
      <c r="E20" s="11" t="s">
        <v>59</v>
      </c>
      <c r="F20" s="11" t="s">
        <v>57</v>
      </c>
      <c r="G20" s="12" t="s">
        <v>34</v>
      </c>
      <c r="H20" s="12" t="str">
        <f>"4513240029"</f>
        <v>4513240029</v>
      </c>
      <c r="I20" s="16" t="s">
        <v>105</v>
      </c>
      <c r="J20" s="27"/>
    </row>
    <row r="21" spans="1:10" s="1" customFormat="1" ht="27.75" customHeight="1" x14ac:dyDescent="0.15">
      <c r="A21" s="20" t="s">
        <v>124</v>
      </c>
      <c r="B21" s="12" t="s">
        <v>60</v>
      </c>
      <c r="C21" s="12" t="s">
        <v>10</v>
      </c>
      <c r="D21" s="12" t="s">
        <v>20</v>
      </c>
      <c r="E21" s="16"/>
      <c r="F21" s="15" t="s">
        <v>61</v>
      </c>
      <c r="G21" s="12" t="s">
        <v>14</v>
      </c>
      <c r="H21" s="12" t="str">
        <f>"4513240030"</f>
        <v>4513240030</v>
      </c>
      <c r="I21" s="14" t="s">
        <v>103</v>
      </c>
      <c r="J21" s="17">
        <v>1</v>
      </c>
    </row>
    <row r="22" spans="1:10" s="1" customFormat="1" ht="27.75" customHeight="1" x14ac:dyDescent="0.15">
      <c r="A22" s="20" t="s">
        <v>125</v>
      </c>
      <c r="B22" s="12" t="s">
        <v>62</v>
      </c>
      <c r="C22" s="12" t="s">
        <v>16</v>
      </c>
      <c r="D22" s="12" t="s">
        <v>11</v>
      </c>
      <c r="E22" s="16"/>
      <c r="F22" s="15" t="s">
        <v>61</v>
      </c>
      <c r="G22" s="12" t="s">
        <v>18</v>
      </c>
      <c r="H22" s="12" t="str">
        <f>"4513240031"</f>
        <v>4513240031</v>
      </c>
      <c r="I22" s="14" t="s">
        <v>103</v>
      </c>
      <c r="J22" s="19">
        <v>1</v>
      </c>
    </row>
    <row r="23" spans="1:10" ht="27.75" customHeight="1" x14ac:dyDescent="0.15">
      <c r="A23" s="20" t="s">
        <v>126</v>
      </c>
      <c r="B23" s="12" t="s">
        <v>63</v>
      </c>
      <c r="C23" s="12" t="s">
        <v>10</v>
      </c>
      <c r="D23" s="12" t="s">
        <v>26</v>
      </c>
      <c r="E23" s="16"/>
      <c r="F23" s="15" t="s">
        <v>61</v>
      </c>
      <c r="G23" s="12" t="s">
        <v>22</v>
      </c>
      <c r="H23" s="12" t="str">
        <f t="shared" ref="H23:H29" si="0">"4513240032"</f>
        <v>4513240032</v>
      </c>
      <c r="I23" s="14" t="s">
        <v>103</v>
      </c>
      <c r="J23" s="26">
        <v>3</v>
      </c>
    </row>
    <row r="24" spans="1:10" ht="27.75" customHeight="1" x14ac:dyDescent="0.15">
      <c r="A24" s="20" t="s">
        <v>127</v>
      </c>
      <c r="B24" s="12" t="s">
        <v>64</v>
      </c>
      <c r="C24" s="12" t="s">
        <v>10</v>
      </c>
      <c r="D24" s="12" t="s">
        <v>26</v>
      </c>
      <c r="E24" s="16"/>
      <c r="F24" s="15" t="s">
        <v>61</v>
      </c>
      <c r="G24" s="12" t="s">
        <v>22</v>
      </c>
      <c r="H24" s="12" t="str">
        <f t="shared" si="0"/>
        <v>4513240032</v>
      </c>
      <c r="I24" s="14" t="s">
        <v>103</v>
      </c>
      <c r="J24" s="28"/>
    </row>
    <row r="25" spans="1:10" ht="27.75" customHeight="1" x14ac:dyDescent="0.15">
      <c r="A25" s="20" t="s">
        <v>128</v>
      </c>
      <c r="B25" s="12" t="s">
        <v>65</v>
      </c>
      <c r="C25" s="12" t="s">
        <v>10</v>
      </c>
      <c r="D25" s="12" t="s">
        <v>11</v>
      </c>
      <c r="E25" s="16"/>
      <c r="F25" s="15" t="s">
        <v>61</v>
      </c>
      <c r="G25" s="12" t="s">
        <v>22</v>
      </c>
      <c r="H25" s="12" t="str">
        <f t="shared" si="0"/>
        <v>4513240032</v>
      </c>
      <c r="I25" s="14" t="s">
        <v>103</v>
      </c>
      <c r="J25" s="28"/>
    </row>
    <row r="26" spans="1:10" ht="27.75" customHeight="1" x14ac:dyDescent="0.15">
      <c r="A26" s="20" t="s">
        <v>129</v>
      </c>
      <c r="B26" s="12" t="s">
        <v>66</v>
      </c>
      <c r="C26" s="12" t="s">
        <v>10</v>
      </c>
      <c r="D26" s="12" t="s">
        <v>11</v>
      </c>
      <c r="E26" s="16"/>
      <c r="F26" s="15" t="s">
        <v>61</v>
      </c>
      <c r="G26" s="12" t="s">
        <v>22</v>
      </c>
      <c r="H26" s="12" t="str">
        <f t="shared" si="0"/>
        <v>4513240032</v>
      </c>
      <c r="I26" s="14" t="s">
        <v>103</v>
      </c>
      <c r="J26" s="28"/>
    </row>
    <row r="27" spans="1:10" ht="27.75" customHeight="1" x14ac:dyDescent="0.15">
      <c r="A27" s="20" t="s">
        <v>130</v>
      </c>
      <c r="B27" s="12" t="s">
        <v>67</v>
      </c>
      <c r="C27" s="12" t="s">
        <v>10</v>
      </c>
      <c r="D27" s="12" t="s">
        <v>11</v>
      </c>
      <c r="E27" s="16"/>
      <c r="F27" s="15" t="s">
        <v>61</v>
      </c>
      <c r="G27" s="12" t="s">
        <v>22</v>
      </c>
      <c r="H27" s="12" t="str">
        <f t="shared" si="0"/>
        <v>4513240032</v>
      </c>
      <c r="I27" s="14" t="s">
        <v>103</v>
      </c>
      <c r="J27" s="28"/>
    </row>
    <row r="28" spans="1:10" ht="27.75" customHeight="1" x14ac:dyDescent="0.15">
      <c r="A28" s="20" t="s">
        <v>131</v>
      </c>
      <c r="B28" s="12" t="s">
        <v>68</v>
      </c>
      <c r="C28" s="12" t="s">
        <v>10</v>
      </c>
      <c r="D28" s="12" t="s">
        <v>11</v>
      </c>
      <c r="E28" s="16"/>
      <c r="F28" s="15" t="s">
        <v>61</v>
      </c>
      <c r="G28" s="12" t="s">
        <v>22</v>
      </c>
      <c r="H28" s="12" t="str">
        <f t="shared" si="0"/>
        <v>4513240032</v>
      </c>
      <c r="I28" s="14" t="s">
        <v>103</v>
      </c>
      <c r="J28" s="28"/>
    </row>
    <row r="29" spans="1:10" ht="27.75" customHeight="1" x14ac:dyDescent="0.15">
      <c r="A29" s="20" t="s">
        <v>132</v>
      </c>
      <c r="B29" s="12" t="s">
        <v>69</v>
      </c>
      <c r="C29" s="12" t="s">
        <v>10</v>
      </c>
      <c r="D29" s="12" t="s">
        <v>26</v>
      </c>
      <c r="E29" s="16"/>
      <c r="F29" s="15" t="s">
        <v>61</v>
      </c>
      <c r="G29" s="12" t="s">
        <v>22</v>
      </c>
      <c r="H29" s="12" t="str">
        <f t="shared" si="0"/>
        <v>4513240032</v>
      </c>
      <c r="I29" s="14" t="s">
        <v>103</v>
      </c>
      <c r="J29" s="27"/>
    </row>
    <row r="30" spans="1:10" ht="27.75" customHeight="1" x14ac:dyDescent="0.15">
      <c r="A30" s="20" t="s">
        <v>133</v>
      </c>
      <c r="B30" s="12" t="s">
        <v>70</v>
      </c>
      <c r="C30" s="12" t="s">
        <v>16</v>
      </c>
      <c r="D30" s="12" t="s">
        <v>11</v>
      </c>
      <c r="E30" s="16"/>
      <c r="F30" s="15" t="s">
        <v>61</v>
      </c>
      <c r="G30" s="12" t="s">
        <v>34</v>
      </c>
      <c r="H30" s="12" t="str">
        <f t="shared" ref="H30:H34" si="1">"4513240033"</f>
        <v>4513240033</v>
      </c>
      <c r="I30" s="14" t="s">
        <v>103</v>
      </c>
      <c r="J30" s="26">
        <v>2</v>
      </c>
    </row>
    <row r="31" spans="1:10" ht="27.75" customHeight="1" x14ac:dyDescent="0.15">
      <c r="A31" s="20" t="s">
        <v>134</v>
      </c>
      <c r="B31" s="12" t="s">
        <v>71</v>
      </c>
      <c r="C31" s="12" t="s">
        <v>16</v>
      </c>
      <c r="D31" s="12" t="s">
        <v>11</v>
      </c>
      <c r="E31" s="16"/>
      <c r="F31" s="15" t="s">
        <v>61</v>
      </c>
      <c r="G31" s="12" t="s">
        <v>34</v>
      </c>
      <c r="H31" s="12" t="str">
        <f t="shared" si="1"/>
        <v>4513240033</v>
      </c>
      <c r="I31" s="14" t="s">
        <v>103</v>
      </c>
      <c r="J31" s="28"/>
    </row>
    <row r="32" spans="1:10" ht="27.75" customHeight="1" x14ac:dyDescent="0.15">
      <c r="A32" s="20" t="s">
        <v>135</v>
      </c>
      <c r="B32" s="12" t="s">
        <v>72</v>
      </c>
      <c r="C32" s="12" t="s">
        <v>16</v>
      </c>
      <c r="D32" s="12" t="s">
        <v>11</v>
      </c>
      <c r="E32" s="16"/>
      <c r="F32" s="15" t="s">
        <v>61</v>
      </c>
      <c r="G32" s="12" t="s">
        <v>34</v>
      </c>
      <c r="H32" s="12" t="str">
        <f t="shared" si="1"/>
        <v>4513240033</v>
      </c>
      <c r="I32" s="14" t="s">
        <v>103</v>
      </c>
      <c r="J32" s="28"/>
    </row>
    <row r="33" spans="1:10" ht="27.75" customHeight="1" x14ac:dyDescent="0.15">
      <c r="A33" s="20" t="s">
        <v>136</v>
      </c>
      <c r="B33" s="12" t="s">
        <v>73</v>
      </c>
      <c r="C33" s="12" t="s">
        <v>16</v>
      </c>
      <c r="D33" s="12" t="s">
        <v>11</v>
      </c>
      <c r="E33" s="16"/>
      <c r="F33" s="15" t="s">
        <v>61</v>
      </c>
      <c r="G33" s="12" t="s">
        <v>34</v>
      </c>
      <c r="H33" s="12" t="str">
        <f t="shared" si="1"/>
        <v>4513240033</v>
      </c>
      <c r="I33" s="14" t="s">
        <v>103</v>
      </c>
      <c r="J33" s="28"/>
    </row>
    <row r="34" spans="1:10" ht="27.75" customHeight="1" x14ac:dyDescent="0.15">
      <c r="A34" s="20" t="s">
        <v>137</v>
      </c>
      <c r="B34" s="12" t="s">
        <v>74</v>
      </c>
      <c r="C34" s="12" t="s">
        <v>10</v>
      </c>
      <c r="D34" s="12" t="s">
        <v>26</v>
      </c>
      <c r="E34" s="16"/>
      <c r="F34" s="15" t="s">
        <v>61</v>
      </c>
      <c r="G34" s="12" t="s">
        <v>34</v>
      </c>
      <c r="H34" s="12" t="str">
        <f t="shared" si="1"/>
        <v>4513240033</v>
      </c>
      <c r="I34" s="14" t="s">
        <v>103</v>
      </c>
      <c r="J34" s="27"/>
    </row>
    <row r="35" spans="1:10" ht="27.75" customHeight="1" x14ac:dyDescent="0.15">
      <c r="A35" s="20" t="s">
        <v>138</v>
      </c>
      <c r="B35" s="12" t="s">
        <v>75</v>
      </c>
      <c r="C35" s="12" t="s">
        <v>10</v>
      </c>
      <c r="D35" s="12" t="s">
        <v>11</v>
      </c>
      <c r="E35" s="16"/>
      <c r="F35" s="15" t="s">
        <v>61</v>
      </c>
      <c r="G35" s="12" t="s">
        <v>37</v>
      </c>
      <c r="H35" s="12" t="str">
        <f>"4513240034"</f>
        <v>4513240034</v>
      </c>
      <c r="I35" s="14" t="s">
        <v>103</v>
      </c>
      <c r="J35" s="28">
        <v>2</v>
      </c>
    </row>
    <row r="36" spans="1:10" ht="27.75" customHeight="1" x14ac:dyDescent="0.15">
      <c r="A36" s="20" t="s">
        <v>139</v>
      </c>
      <c r="B36" s="12" t="s">
        <v>76</v>
      </c>
      <c r="C36" s="12" t="s">
        <v>10</v>
      </c>
      <c r="D36" s="12" t="s">
        <v>11</v>
      </c>
      <c r="E36" s="16"/>
      <c r="F36" s="15" t="s">
        <v>61</v>
      </c>
      <c r="G36" s="12" t="s">
        <v>37</v>
      </c>
      <c r="H36" s="12" t="str">
        <f>"4513240034"</f>
        <v>4513240034</v>
      </c>
      <c r="I36" s="14" t="s">
        <v>103</v>
      </c>
      <c r="J36" s="28"/>
    </row>
    <row r="37" spans="1:10" ht="27.75" customHeight="1" x14ac:dyDescent="0.15">
      <c r="A37" s="20" t="s">
        <v>140</v>
      </c>
      <c r="B37" s="12" t="s">
        <v>77</v>
      </c>
      <c r="C37" s="12" t="s">
        <v>10</v>
      </c>
      <c r="D37" s="12" t="s">
        <v>11</v>
      </c>
      <c r="E37" s="16"/>
      <c r="F37" s="15" t="s">
        <v>61</v>
      </c>
      <c r="G37" s="12" t="s">
        <v>37</v>
      </c>
      <c r="H37" s="12" t="str">
        <f>"4513240034"</f>
        <v>4513240034</v>
      </c>
      <c r="I37" s="14" t="s">
        <v>103</v>
      </c>
      <c r="J37" s="27"/>
    </row>
    <row r="38" spans="1:10" ht="27.75" customHeight="1" x14ac:dyDescent="0.15">
      <c r="A38" s="20" t="s">
        <v>141</v>
      </c>
      <c r="B38" s="12" t="s">
        <v>78</v>
      </c>
      <c r="C38" s="12" t="s">
        <v>10</v>
      </c>
      <c r="D38" s="12" t="s">
        <v>20</v>
      </c>
      <c r="E38" s="16"/>
      <c r="F38" s="15" t="s">
        <v>79</v>
      </c>
      <c r="G38" s="12" t="s">
        <v>14</v>
      </c>
      <c r="H38" s="12" t="str">
        <f>"4513240035"</f>
        <v>4513240035</v>
      </c>
      <c r="I38" s="14" t="s">
        <v>103</v>
      </c>
      <c r="J38" s="26">
        <v>1</v>
      </c>
    </row>
    <row r="39" spans="1:10" ht="27.75" customHeight="1" x14ac:dyDescent="0.15">
      <c r="A39" s="20" t="s">
        <v>142</v>
      </c>
      <c r="B39" s="12" t="s">
        <v>80</v>
      </c>
      <c r="C39" s="12" t="s">
        <v>10</v>
      </c>
      <c r="D39" s="12" t="s">
        <v>11</v>
      </c>
      <c r="E39" s="16"/>
      <c r="F39" s="15" t="s">
        <v>79</v>
      </c>
      <c r="G39" s="12" t="s">
        <v>14</v>
      </c>
      <c r="H39" s="12" t="str">
        <f>"4513240035"</f>
        <v>4513240035</v>
      </c>
      <c r="I39" s="14" t="s">
        <v>103</v>
      </c>
      <c r="J39" s="27"/>
    </row>
    <row r="40" spans="1:10" ht="27.75" customHeight="1" x14ac:dyDescent="0.15">
      <c r="A40" s="20" t="s">
        <v>143</v>
      </c>
      <c r="B40" s="12" t="s">
        <v>81</v>
      </c>
      <c r="C40" s="12" t="s">
        <v>16</v>
      </c>
      <c r="D40" s="12" t="s">
        <v>20</v>
      </c>
      <c r="E40" s="16"/>
      <c r="F40" s="15" t="s">
        <v>82</v>
      </c>
      <c r="G40" s="12" t="s">
        <v>34</v>
      </c>
      <c r="H40" s="12" t="str">
        <f>"4513240036"</f>
        <v>4513240036</v>
      </c>
      <c r="I40" s="14" t="s">
        <v>103</v>
      </c>
      <c r="J40" s="17">
        <v>1</v>
      </c>
    </row>
    <row r="41" spans="1:10" ht="27.75" customHeight="1" x14ac:dyDescent="0.15">
      <c r="A41" s="20" t="s">
        <v>144</v>
      </c>
      <c r="B41" s="12" t="s">
        <v>83</v>
      </c>
      <c r="C41" s="12" t="s">
        <v>10</v>
      </c>
      <c r="D41" s="12" t="s">
        <v>20</v>
      </c>
      <c r="E41" s="16"/>
      <c r="F41" s="15" t="s">
        <v>82</v>
      </c>
      <c r="G41" s="12" t="s">
        <v>84</v>
      </c>
      <c r="H41" s="12" t="str">
        <f>"4513240037"</f>
        <v>4513240037</v>
      </c>
      <c r="I41" s="14" t="s">
        <v>103</v>
      </c>
      <c r="J41" s="26">
        <v>1</v>
      </c>
    </row>
    <row r="42" spans="1:10" ht="27.75" customHeight="1" x14ac:dyDescent="0.15">
      <c r="A42" s="20" t="s">
        <v>145</v>
      </c>
      <c r="B42" s="12" t="s">
        <v>85</v>
      </c>
      <c r="C42" s="12" t="s">
        <v>10</v>
      </c>
      <c r="D42" s="12" t="s">
        <v>11</v>
      </c>
      <c r="E42" s="16"/>
      <c r="F42" s="15" t="s">
        <v>82</v>
      </c>
      <c r="G42" s="12" t="s">
        <v>84</v>
      </c>
      <c r="H42" s="12" t="str">
        <f>"4513240037"</f>
        <v>4513240037</v>
      </c>
      <c r="I42" s="14" t="s">
        <v>103</v>
      </c>
      <c r="J42" s="28"/>
    </row>
    <row r="43" spans="1:10" ht="27.75" customHeight="1" x14ac:dyDescent="0.15">
      <c r="A43" s="20" t="s">
        <v>146</v>
      </c>
      <c r="B43" s="12" t="s">
        <v>86</v>
      </c>
      <c r="C43" s="12" t="s">
        <v>10</v>
      </c>
      <c r="D43" s="12" t="s">
        <v>11</v>
      </c>
      <c r="E43" s="16"/>
      <c r="F43" s="15" t="s">
        <v>87</v>
      </c>
      <c r="G43" s="12" t="s">
        <v>14</v>
      </c>
      <c r="H43" s="12" t="str">
        <f>"4513240038"</f>
        <v>4513240038</v>
      </c>
      <c r="I43" s="14" t="s">
        <v>103</v>
      </c>
      <c r="J43" s="17">
        <v>1</v>
      </c>
    </row>
    <row r="44" spans="1:10" ht="27.75" customHeight="1" x14ac:dyDescent="0.15">
      <c r="A44" s="20" t="s">
        <v>147</v>
      </c>
      <c r="B44" s="12" t="s">
        <v>88</v>
      </c>
      <c r="C44" s="12" t="s">
        <v>10</v>
      </c>
      <c r="D44" s="12" t="s">
        <v>11</v>
      </c>
      <c r="E44" s="16"/>
      <c r="F44" s="15" t="s">
        <v>89</v>
      </c>
      <c r="G44" s="12" t="s">
        <v>14</v>
      </c>
      <c r="H44" s="12" t="str">
        <f>"4513240039"</f>
        <v>4513240039</v>
      </c>
      <c r="I44" s="14" t="s">
        <v>103</v>
      </c>
      <c r="J44" s="17">
        <v>1</v>
      </c>
    </row>
    <row r="45" spans="1:10" ht="27.75" customHeight="1" x14ac:dyDescent="0.15">
      <c r="A45" s="20" t="s">
        <v>148</v>
      </c>
      <c r="B45" s="12" t="s">
        <v>90</v>
      </c>
      <c r="C45" s="12" t="s">
        <v>16</v>
      </c>
      <c r="D45" s="12" t="s">
        <v>26</v>
      </c>
      <c r="E45" s="16"/>
      <c r="F45" s="15" t="s">
        <v>91</v>
      </c>
      <c r="G45" s="12" t="s">
        <v>37</v>
      </c>
      <c r="H45" s="12" t="str">
        <f>"4513240040"</f>
        <v>4513240040</v>
      </c>
      <c r="I45" s="14" t="s">
        <v>103</v>
      </c>
      <c r="J45" s="17">
        <v>1</v>
      </c>
    </row>
    <row r="46" spans="1:10" ht="27.75" customHeight="1" x14ac:dyDescent="0.15">
      <c r="A46" s="20" t="s">
        <v>149</v>
      </c>
      <c r="B46" s="12" t="s">
        <v>92</v>
      </c>
      <c r="C46" s="12" t="s">
        <v>10</v>
      </c>
      <c r="D46" s="12" t="s">
        <v>11</v>
      </c>
      <c r="E46" s="16"/>
      <c r="F46" s="15" t="s">
        <v>93</v>
      </c>
      <c r="G46" s="12" t="s">
        <v>22</v>
      </c>
      <c r="H46" s="12" t="str">
        <f>"4513240041"</f>
        <v>4513240041</v>
      </c>
      <c r="I46" s="14" t="s">
        <v>103</v>
      </c>
      <c r="J46" s="17">
        <v>1</v>
      </c>
    </row>
    <row r="47" spans="1:10" ht="31.5" customHeight="1" x14ac:dyDescent="0.15"/>
    <row r="48" spans="1:10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</sheetData>
  <mergeCells count="13">
    <mergeCell ref="J41:J42"/>
    <mergeCell ref="I5:I6"/>
    <mergeCell ref="I10:I11"/>
    <mergeCell ref="I15:I16"/>
    <mergeCell ref="J19:J20"/>
    <mergeCell ref="J23:J29"/>
    <mergeCell ref="J30:J34"/>
    <mergeCell ref="J35:J37"/>
    <mergeCell ref="A1:J1"/>
    <mergeCell ref="J5:J6"/>
    <mergeCell ref="J10:J11"/>
    <mergeCell ref="J15:J16"/>
    <mergeCell ref="J38:J39"/>
  </mergeCells>
  <phoneticPr fontId="7" type="noConversion"/>
  <dataValidations count="1">
    <dataValidation allowBlank="1" sqref="H17 H21:H24"/>
  </dataValidations>
  <pageMargins left="0.62" right="0.27559055118110237" top="1.06" bottom="0.76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2018-06-21T00:25:05Z</cp:lastPrinted>
  <dcterms:created xsi:type="dcterms:W3CDTF">2018-06-15T01:42:59Z</dcterms:created>
  <dcterms:modified xsi:type="dcterms:W3CDTF">2018-06-21T00:25:42Z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